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Sheet1!$A$4:$P$22</definedName>
    <definedName name="_xlnm.Print_Area" localSheetId="0">Sheet1!$A$1:$L$22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<sst xmlns="http://schemas.openxmlformats.org/spreadsheetml/2006/main" count="39" uniqueCount="38">
  <si>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备案表</t>
  </si>
  <si>
    <t>填写说明： 一、第1行填写个人信息，第2、3行空白。 
          二、已故人员至少要填写姓名、身份证号，身份证号遗失至少要填写姓名。
          三、兄弟姐妹、儿子女儿有几个就要写几个，以下人员有哪些填写哪些信息，其他空白。</t>
  </si>
  <si>
    <t>备案名单共XX人，包括审查对象（本人）X人，关联家属（含祖父母、外祖父母）X人</t>
  </si>
  <si>
    <t>序号</t>
  </si>
  <si>
    <t>用人单位
（具体部门）</t>
  </si>
  <si>
    <t>姓名</t>
  </si>
  <si>
    <t>身份证号码</t>
  </si>
  <si>
    <t>性别</t>
  </si>
  <si>
    <t>政治
面貌</t>
  </si>
  <si>
    <t>最高
学历</t>
  </si>
  <si>
    <t>退役
军人</t>
  </si>
  <si>
    <t>人员
性质</t>
  </si>
  <si>
    <t>手机号码</t>
  </si>
  <si>
    <t>驾驶证准驾车型代号</t>
  </si>
  <si>
    <t>备注</t>
  </si>
  <si>
    <t>年龄</t>
  </si>
  <si>
    <t>身份证校验</t>
  </si>
  <si>
    <t>手机尾号校验</t>
  </si>
  <si>
    <t>辅警</t>
  </si>
  <si>
    <t>例：父母离异后跟母亲生活，联系不上生父。祖父已故。</t>
  </si>
  <si>
    <t>工勤</t>
  </si>
  <si>
    <t>此行暂不填写</t>
  </si>
  <si>
    <t>劳务派遣辅警</t>
  </si>
  <si>
    <t>父</t>
  </si>
  <si>
    <t>母</t>
  </si>
  <si>
    <t>妻子</t>
  </si>
  <si>
    <t>丈夫</t>
  </si>
  <si>
    <t>儿子</t>
  </si>
  <si>
    <t>女儿</t>
  </si>
  <si>
    <t>兄</t>
  </si>
  <si>
    <t>弟</t>
  </si>
  <si>
    <t>姐</t>
  </si>
  <si>
    <t>妹</t>
  </si>
  <si>
    <t>祖父</t>
  </si>
  <si>
    <t>祖母</t>
  </si>
  <si>
    <t>外祖父</t>
  </si>
  <si>
    <t>外祖母</t>
  </si>
  <si>
    <r>
      <rPr>
        <sz val="10"/>
        <color rgb="FFFF0000"/>
        <rFont val="宋体"/>
        <charset val="134"/>
      </rPr>
      <t xml:space="preserve">！！！重要说明：
请勿在第1至21行中间插入行，否则身份证校验公式会出错！
</t>
    </r>
    <r>
      <rPr>
        <sz val="10"/>
        <rFont val="宋体"/>
        <charset val="134"/>
      </rPr>
      <t>！！！增加行的正确操作方式：
1.用格式刷将有框的行的格式刷到下面空行，
2.在后续空行中输入内容，
3.选中“年龄”“身份证校验”“手机尾号校验”的公式拖动自动填充到新填写的行。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</si>
</sst>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1" fillId="0" borderId="0"/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详细表_1" xfId="50"/>
    <cellStyle name="常规_辅警人员信息总表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2"/>
  <sheetViews>
    <sheetView tabSelected="1" workbookViewId="0">
      <pane ySplit="4" topLeftCell="A5" activePane="bottomLeft" state="frozen"/>
      <selection/>
      <selection pane="bottomLeft" activeCell="T11" sqref="T11"/>
    </sheetView>
  </sheetViews>
  <sheetFormatPr defaultColWidth="9" defaultRowHeight="13.5"/>
  <cols>
    <col min="1" max="1" width="3.875" customWidth="1"/>
    <col min="2" max="2" width="12.125" customWidth="1"/>
    <col min="3" max="3" width="8.5" customWidth="1"/>
    <col min="4" max="4" width="14" style="2" customWidth="1"/>
    <col min="5" max="5" width="5.125" customWidth="1"/>
    <col min="6" max="6" width="6.75" customWidth="1"/>
    <col min="7" max="8" width="5.125" customWidth="1"/>
    <col min="9" max="9" width="11.5" customWidth="1"/>
    <col min="10" max="10" width="12" style="2" customWidth="1"/>
    <col min="11" max="11" width="10.875" customWidth="1"/>
    <col min="12" max="12" width="26.125" customWidth="1"/>
    <col min="13" max="13" width="8.89166666666667"/>
    <col min="14" max="14" width="8" customWidth="1"/>
    <col min="15" max="15" width="8.125" customWidth="1"/>
  </cols>
  <sheetData>
    <row r="1" ht="27" spans="1:15">
      <c r="A1" s="3" t="s">
        <v>0</v>
      </c>
      <c r="B1" s="3"/>
      <c r="C1" s="3"/>
      <c r="D1" s="4"/>
      <c r="E1" s="3"/>
      <c r="F1" s="3"/>
      <c r="G1" s="3"/>
      <c r="H1" s="3"/>
      <c r="I1" s="3"/>
      <c r="J1" s="18"/>
      <c r="K1" s="3"/>
      <c r="L1" s="3"/>
      <c r="M1" s="19"/>
      <c r="N1" s="20"/>
      <c r="O1" s="19"/>
    </row>
    <row r="2" s="1" customFormat="1" ht="4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9"/>
      <c r="N2" s="20"/>
      <c r="O2" s="19"/>
    </row>
    <row r="3" ht="18.75" spans="1:15">
      <c r="A3" s="6" t="s">
        <v>2</v>
      </c>
      <c r="B3" s="6"/>
      <c r="C3" s="6"/>
      <c r="D3" s="7"/>
      <c r="E3" s="6"/>
      <c r="F3" s="6"/>
      <c r="G3" s="6"/>
      <c r="H3" s="6"/>
      <c r="I3" s="6"/>
      <c r="J3" s="7"/>
      <c r="K3" s="6"/>
      <c r="L3" s="6"/>
      <c r="M3" s="19"/>
      <c r="N3" s="20"/>
      <c r="O3" s="19"/>
    </row>
    <row r="4" ht="27" spans="1:15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9" t="s">
        <v>13</v>
      </c>
      <c r="L4" s="8" t="s">
        <v>14</v>
      </c>
      <c r="M4" s="21" t="s">
        <v>15</v>
      </c>
      <c r="N4" s="22" t="s">
        <v>16</v>
      </c>
      <c r="O4" s="21" t="s">
        <v>17</v>
      </c>
    </row>
    <row r="5" ht="28.5" spans="1:15">
      <c r="A5" s="10">
        <v>1</v>
      </c>
      <c r="B5" s="11"/>
      <c r="C5" s="11"/>
      <c r="D5" s="12"/>
      <c r="E5" s="11"/>
      <c r="F5" s="12"/>
      <c r="G5" s="11"/>
      <c r="H5" s="11"/>
      <c r="I5" s="16" t="s">
        <v>18</v>
      </c>
      <c r="J5" s="12"/>
      <c r="K5" s="12"/>
      <c r="L5" s="11" t="s">
        <v>19</v>
      </c>
      <c r="M5" s="23" t="e">
        <f ca="1">DATEDIF(DATE(MID(D5,7,VLOOKUP(LEN(D5),{15,2;18,4},2,0)),MID(D5,VLOOKUP(LEN(D5),{15,9;18,11},2,0),2),MID(D5,VLOOKUP(LEN(D5),{15,11;18,13},2,0),2)),TODAY(),"Y")</f>
        <v>#N/A</v>
      </c>
      <c r="N5" s="24" t="str">
        <f>IF(LEN(D5)&lt;&gt;18,"位数不对",TEXT(--(RIGHT(D5)=MID("10X98765432",MOD(SUMPRODUCT(MID(D5,ROW($1:$17),1)*2^(18-ROW($1:$17))),11)+1,1)),"[=1]正确;错误"))</f>
        <v>位数不对</v>
      </c>
      <c r="O5" s="25" t="str">
        <f t="shared" ref="O5:O20" si="0">MID(J5,11,2)</f>
        <v/>
      </c>
    </row>
    <row r="6" ht="28.5" spans="1:15">
      <c r="A6" s="10">
        <v>2</v>
      </c>
      <c r="B6" s="11"/>
      <c r="C6" s="11"/>
      <c r="D6" s="12"/>
      <c r="E6" s="11"/>
      <c r="F6" s="11"/>
      <c r="G6" s="11"/>
      <c r="H6" s="11"/>
      <c r="I6" s="16" t="s">
        <v>20</v>
      </c>
      <c r="J6" s="12"/>
      <c r="K6" s="12"/>
      <c r="L6" s="26" t="s">
        <v>21</v>
      </c>
      <c r="M6" s="23" t="e">
        <f ca="1">DATEDIF(DATE(MID(D6,7,VLOOKUP(LEN(D6),{15,2;18,4},2,0)),MID(D6,VLOOKUP(LEN(D6),{15,9;18,11},2,0),2),MID(D6,VLOOKUP(LEN(D6),{15,11;18,13},2,0),2)),TODAY(),"Y")</f>
        <v>#N/A</v>
      </c>
      <c r="N6" s="24" t="str">
        <f ca="1" t="shared" ref="N6:N21" si="1">IF(LEN(D6)&lt;&gt;18,"位数不对",TEXT(--(RIGHT(D6)=MID("10X98765432",MOD(SUMPRODUCT(MID(D6,ROW($1:$17),1)*2^(18-ROW($1:$17))),11)+1,1)),"[=1]正确;错误"))</f>
        <v>位数不对</v>
      </c>
      <c r="O6" s="25" t="str">
        <f t="shared" si="0"/>
        <v/>
      </c>
    </row>
    <row r="7" ht="28.5" spans="1:15">
      <c r="A7" s="10">
        <v>3</v>
      </c>
      <c r="B7" s="11"/>
      <c r="C7" s="11"/>
      <c r="D7" s="12"/>
      <c r="E7" s="11"/>
      <c r="F7" s="12"/>
      <c r="G7" s="11"/>
      <c r="H7" s="11"/>
      <c r="I7" s="16" t="s">
        <v>22</v>
      </c>
      <c r="J7" s="12"/>
      <c r="K7" s="12"/>
      <c r="L7" s="26" t="s">
        <v>21</v>
      </c>
      <c r="M7" s="23" t="e">
        <f ca="1">DATEDIF(DATE(MID(D7,7,VLOOKUP(LEN(D7),{15,2;18,4},2,0)),MID(D7,VLOOKUP(LEN(D7),{15,9;18,11},2,0),2),MID(D7,VLOOKUP(LEN(D7),{15,11;18,13},2,0),2)),TODAY(),"Y")</f>
        <v>#N/A</v>
      </c>
      <c r="N7" s="24" t="str">
        <f ca="1" t="shared" si="1"/>
        <v>位数不对</v>
      </c>
      <c r="O7" s="25" t="str">
        <f t="shared" si="0"/>
        <v/>
      </c>
    </row>
    <row r="8" ht="28.5" spans="1:15">
      <c r="A8" s="10">
        <v>4</v>
      </c>
      <c r="B8" s="11"/>
      <c r="C8" s="11"/>
      <c r="D8" s="12"/>
      <c r="E8" s="11"/>
      <c r="F8" s="13"/>
      <c r="G8" s="11"/>
      <c r="H8" s="14"/>
      <c r="I8" s="16" t="s">
        <v>23</v>
      </c>
      <c r="J8" s="12"/>
      <c r="K8" s="14"/>
      <c r="L8" s="11"/>
      <c r="M8" s="23" t="e">
        <f ca="1">DATEDIF(DATE(MID(D8,7,VLOOKUP(LEN(D8),{15,2;18,4},2,0)),MID(D8,VLOOKUP(LEN(D8),{15,9;18,11},2,0),2),MID(D8,VLOOKUP(LEN(D8),{15,11;18,13},2,0),2)),TODAY(),"Y")</f>
        <v>#N/A</v>
      </c>
      <c r="N8" s="24" t="str">
        <f ca="1" t="shared" si="1"/>
        <v>位数不对</v>
      </c>
      <c r="O8" s="25" t="str">
        <f t="shared" si="0"/>
        <v/>
      </c>
    </row>
    <row r="9" ht="28.5" spans="1:15">
      <c r="A9" s="10">
        <v>5</v>
      </c>
      <c r="B9" s="11"/>
      <c r="C9" s="11"/>
      <c r="D9" s="12"/>
      <c r="E9" s="11"/>
      <c r="F9" s="11"/>
      <c r="G9" s="11"/>
      <c r="H9" s="14"/>
      <c r="I9" s="16" t="s">
        <v>24</v>
      </c>
      <c r="J9" s="12"/>
      <c r="K9" s="14"/>
      <c r="L9" s="11"/>
      <c r="M9" s="23" t="e">
        <f ca="1">DATEDIF(DATE(MID(D9,7,VLOOKUP(LEN(D9),{15,2;18,4},2,0)),MID(D9,VLOOKUP(LEN(D9),{15,9;18,11},2,0),2),MID(D9,VLOOKUP(LEN(D9),{15,11;18,13},2,0),2)),TODAY(),"Y")</f>
        <v>#N/A</v>
      </c>
      <c r="N9" s="24" t="str">
        <f ca="1" t="shared" si="1"/>
        <v>位数不对</v>
      </c>
      <c r="O9" s="25" t="str">
        <f t="shared" si="0"/>
        <v/>
      </c>
    </row>
    <row r="10" ht="28.5" spans="1:15">
      <c r="A10" s="10">
        <v>6</v>
      </c>
      <c r="B10" s="11"/>
      <c r="C10" s="11"/>
      <c r="D10" s="12"/>
      <c r="E10" s="11"/>
      <c r="F10" s="11"/>
      <c r="G10" s="11"/>
      <c r="H10" s="15"/>
      <c r="I10" s="16" t="s">
        <v>25</v>
      </c>
      <c r="J10" s="12"/>
      <c r="K10" s="15"/>
      <c r="L10" s="11"/>
      <c r="M10" s="23" t="e">
        <f ca="1">DATEDIF(DATE(MID(D10,7,VLOOKUP(LEN(D10),{15,2;18,4},2,0)),MID(D10,VLOOKUP(LEN(D10),{15,9;18,11},2,0),2),MID(D10,VLOOKUP(LEN(D10),{15,11;18,13},2,0),2)),TODAY(),"Y")</f>
        <v>#N/A</v>
      </c>
      <c r="N10" s="24" t="str">
        <f ca="1" t="shared" si="1"/>
        <v>位数不对</v>
      </c>
      <c r="O10" s="25" t="str">
        <f t="shared" si="0"/>
        <v/>
      </c>
    </row>
    <row r="11" ht="28.5" spans="1:15">
      <c r="A11" s="10">
        <v>7</v>
      </c>
      <c r="B11" s="11"/>
      <c r="C11" s="11"/>
      <c r="D11" s="12"/>
      <c r="E11" s="11"/>
      <c r="F11" s="11"/>
      <c r="G11" s="11"/>
      <c r="H11" s="11"/>
      <c r="I11" s="16" t="s">
        <v>26</v>
      </c>
      <c r="J11" s="12"/>
      <c r="K11" s="11"/>
      <c r="L11" s="11"/>
      <c r="M11" s="23" t="e">
        <f ca="1">DATEDIF(DATE(MID(D11,7,VLOOKUP(LEN(D11),{15,2;18,4},2,0)),MID(D11,VLOOKUP(LEN(D11),{15,9;18,11},2,0),2),MID(D11,VLOOKUP(LEN(D11),{15,11;18,13},2,0),2)),TODAY(),"Y")</f>
        <v>#N/A</v>
      </c>
      <c r="N11" s="24" t="str">
        <f ca="1" t="shared" si="1"/>
        <v>位数不对</v>
      </c>
      <c r="O11" s="25" t="str">
        <f t="shared" si="0"/>
        <v/>
      </c>
    </row>
    <row r="12" ht="28.5" spans="1:15">
      <c r="A12" s="10">
        <v>8</v>
      </c>
      <c r="B12" s="11"/>
      <c r="C12" s="11"/>
      <c r="D12" s="12"/>
      <c r="E12" s="11"/>
      <c r="F12" s="11"/>
      <c r="G12" s="11"/>
      <c r="H12" s="11"/>
      <c r="I12" s="16" t="s">
        <v>27</v>
      </c>
      <c r="J12" s="12"/>
      <c r="K12" s="11"/>
      <c r="L12" s="11"/>
      <c r="M12" s="23" t="e">
        <f ca="1">DATEDIF(DATE(MID(D12,7,VLOOKUP(LEN(D12),{15,2;18,4},2,0)),MID(D12,VLOOKUP(LEN(D12),{15,9;18,11},2,0),2),MID(D12,VLOOKUP(LEN(D12),{15,11;18,13},2,0),2)),TODAY(),"Y")</f>
        <v>#N/A</v>
      </c>
      <c r="N12" s="24" t="str">
        <f ca="1" t="shared" si="1"/>
        <v>位数不对</v>
      </c>
      <c r="O12" s="25" t="str">
        <f t="shared" si="0"/>
        <v/>
      </c>
    </row>
    <row r="13" ht="28.5" spans="1:15">
      <c r="A13" s="10">
        <v>9</v>
      </c>
      <c r="B13" s="11"/>
      <c r="C13" s="11"/>
      <c r="D13" s="12"/>
      <c r="E13" s="11"/>
      <c r="F13" s="11"/>
      <c r="G13" s="11"/>
      <c r="H13" s="11"/>
      <c r="I13" s="16" t="s">
        <v>28</v>
      </c>
      <c r="J13" s="12"/>
      <c r="K13" s="11"/>
      <c r="L13" s="11"/>
      <c r="M13" s="23" t="e">
        <f ca="1">DATEDIF(DATE(MID(D13,7,VLOOKUP(LEN(D13),{15,2;18,4},2,0)),MID(D13,VLOOKUP(LEN(D13),{15,9;18,11},2,0),2),MID(D13,VLOOKUP(LEN(D13),{15,11;18,13},2,0),2)),TODAY(),"Y")</f>
        <v>#N/A</v>
      </c>
      <c r="N13" s="24" t="str">
        <f ca="1" t="shared" si="1"/>
        <v>位数不对</v>
      </c>
      <c r="O13" s="25" t="str">
        <f t="shared" si="0"/>
        <v/>
      </c>
    </row>
    <row r="14" ht="28.5" spans="1:15">
      <c r="A14" s="10">
        <v>10</v>
      </c>
      <c r="B14" s="11"/>
      <c r="C14" s="11"/>
      <c r="D14" s="12"/>
      <c r="E14" s="11"/>
      <c r="F14" s="11"/>
      <c r="G14" s="11"/>
      <c r="H14" s="11"/>
      <c r="I14" s="16" t="s">
        <v>29</v>
      </c>
      <c r="J14" s="12"/>
      <c r="K14" s="11"/>
      <c r="L14" s="11"/>
      <c r="M14" s="23" t="e">
        <f ca="1">DATEDIF(DATE(MID(D14,7,VLOOKUP(LEN(D14),{15,2;18,4},2,0)),MID(D14,VLOOKUP(LEN(D14),{15,9;18,11},2,0),2),MID(D14,VLOOKUP(LEN(D14),{15,11;18,13},2,0),2)),TODAY(),"Y")</f>
        <v>#N/A</v>
      </c>
      <c r="N14" s="24" t="str">
        <f ca="1" t="shared" si="1"/>
        <v>位数不对</v>
      </c>
      <c r="O14" s="25"/>
    </row>
    <row r="15" ht="28.5" spans="1:15">
      <c r="A15" s="10">
        <v>11</v>
      </c>
      <c r="B15" s="11"/>
      <c r="C15" s="11"/>
      <c r="D15" s="12"/>
      <c r="E15" s="11"/>
      <c r="F15" s="11"/>
      <c r="G15" s="11"/>
      <c r="H15" s="11"/>
      <c r="I15" s="16" t="s">
        <v>30</v>
      </c>
      <c r="J15" s="12"/>
      <c r="K15" s="11"/>
      <c r="L15" s="11"/>
      <c r="M15" s="23" t="e">
        <f ca="1">DATEDIF(DATE(MID(D15,7,VLOOKUP(LEN(D15),{15,2;18,4},2,0)),MID(D15,VLOOKUP(LEN(D15),{15,9;18,11},2,0),2),MID(D15,VLOOKUP(LEN(D15),{15,11;18,13},2,0),2)),TODAY(),"Y")</f>
        <v>#N/A</v>
      </c>
      <c r="N15" s="24" t="str">
        <f ca="1" t="shared" si="1"/>
        <v>位数不对</v>
      </c>
      <c r="O15" s="25"/>
    </row>
    <row r="16" ht="28.5" spans="1:15">
      <c r="A16" s="10">
        <v>12</v>
      </c>
      <c r="B16" s="11"/>
      <c r="C16" s="11"/>
      <c r="D16" s="12"/>
      <c r="E16" s="11"/>
      <c r="F16" s="11"/>
      <c r="G16" s="11"/>
      <c r="H16" s="11"/>
      <c r="I16" s="16" t="s">
        <v>31</v>
      </c>
      <c r="J16" s="12"/>
      <c r="K16" s="11"/>
      <c r="L16" s="11"/>
      <c r="M16" s="23" t="e">
        <f ca="1">DATEDIF(DATE(MID(D16,7,VLOOKUP(LEN(D16),{15,2;18,4},2,0)),MID(D16,VLOOKUP(LEN(D16),{15,9;18,11},2,0),2),MID(D16,VLOOKUP(LEN(D16),{15,11;18,13},2,0),2)),TODAY(),"Y")</f>
        <v>#N/A</v>
      </c>
      <c r="N16" s="24" t="str">
        <f ca="1" t="shared" si="1"/>
        <v>位数不对</v>
      </c>
      <c r="O16" s="25"/>
    </row>
    <row r="17" ht="28.5" spans="1:15">
      <c r="A17" s="10">
        <v>13</v>
      </c>
      <c r="B17" s="11"/>
      <c r="C17" s="16"/>
      <c r="D17" s="17"/>
      <c r="E17" s="15"/>
      <c r="F17" s="15"/>
      <c r="G17" s="11"/>
      <c r="H17" s="15"/>
      <c r="I17" s="16" t="s">
        <v>32</v>
      </c>
      <c r="J17" s="27"/>
      <c r="K17" s="27"/>
      <c r="L17" s="15"/>
      <c r="M17" s="23" t="e">
        <f ca="1">DATEDIF(DATE(MID(D17,7,VLOOKUP(LEN(D17),{15,2;18,4},2,0)),MID(D17,VLOOKUP(LEN(D17),{15,9;18,11},2,0),2),MID(D17,VLOOKUP(LEN(D17),{15,11;18,13},2,0),2)),TODAY(),"Y")</f>
        <v>#N/A</v>
      </c>
      <c r="N17" s="24" t="str">
        <f ca="1" t="shared" si="1"/>
        <v>位数不对</v>
      </c>
      <c r="O17" s="25" t="str">
        <f>MID(J17,11,2)</f>
        <v/>
      </c>
    </row>
    <row r="18" ht="28.5" spans="1:15">
      <c r="A18" s="10">
        <v>14</v>
      </c>
      <c r="B18" s="11"/>
      <c r="C18" s="16"/>
      <c r="D18" s="17"/>
      <c r="E18" s="15"/>
      <c r="F18" s="15"/>
      <c r="G18" s="11"/>
      <c r="H18" s="15"/>
      <c r="I18" s="16" t="s">
        <v>33</v>
      </c>
      <c r="J18" s="27"/>
      <c r="K18" s="27"/>
      <c r="L18" s="15"/>
      <c r="M18" s="23" t="e">
        <f ca="1">DATEDIF(DATE(MID(D18,7,VLOOKUP(LEN(D18),{15,2;18,4},2,0)),MID(D18,VLOOKUP(LEN(D18),{15,9;18,11},2,0),2),MID(D18,VLOOKUP(LEN(D18),{15,11;18,13},2,0),2)),TODAY(),"Y")</f>
        <v>#N/A</v>
      </c>
      <c r="N18" s="24" t="str">
        <f ca="1" t="shared" si="1"/>
        <v>位数不对</v>
      </c>
      <c r="O18" s="25" t="str">
        <f>MID(J18,11,2)</f>
        <v/>
      </c>
    </row>
    <row r="19" ht="28.5" spans="1:15">
      <c r="A19" s="10">
        <v>15</v>
      </c>
      <c r="B19" s="11"/>
      <c r="C19" s="16"/>
      <c r="D19" s="17"/>
      <c r="E19" s="15"/>
      <c r="F19" s="15"/>
      <c r="G19" s="11"/>
      <c r="H19" s="15"/>
      <c r="I19" s="16" t="s">
        <v>34</v>
      </c>
      <c r="J19" s="27"/>
      <c r="K19" s="27"/>
      <c r="L19" s="15"/>
      <c r="M19" s="23" t="e">
        <f ca="1">DATEDIF(DATE(MID(D19,7,VLOOKUP(LEN(D19),{15,2;18,4},2,0)),MID(D19,VLOOKUP(LEN(D19),{15,9;18,11},2,0),2),MID(D19,VLOOKUP(LEN(D19),{15,11;18,13},2,0),2)),TODAY(),"Y")</f>
        <v>#N/A</v>
      </c>
      <c r="N19" s="24" t="str">
        <f ca="1" t="shared" si="1"/>
        <v>位数不对</v>
      </c>
      <c r="O19" s="25" t="str">
        <f>MID(J19,11,2)</f>
        <v/>
      </c>
    </row>
    <row r="20" ht="28.5" spans="1:15">
      <c r="A20" s="10">
        <v>16</v>
      </c>
      <c r="B20" s="11"/>
      <c r="C20" s="16"/>
      <c r="D20" s="17"/>
      <c r="E20" s="15"/>
      <c r="F20" s="15"/>
      <c r="G20" s="11"/>
      <c r="H20" s="15"/>
      <c r="I20" s="16" t="s">
        <v>35</v>
      </c>
      <c r="J20" s="27"/>
      <c r="K20" s="27"/>
      <c r="L20" s="15"/>
      <c r="M20" s="23" t="e">
        <f ca="1">DATEDIF(DATE(MID(D20,7,VLOOKUP(LEN(D20),{15,2;18,4},2,0)),MID(D20,VLOOKUP(LEN(D20),{15,9;18,11},2,0),2),MID(D20,VLOOKUP(LEN(D20),{15,11;18,13},2,0),2)),TODAY(),"Y")</f>
        <v>#N/A</v>
      </c>
      <c r="N20" s="24" t="str">
        <f ca="1" t="shared" si="1"/>
        <v>位数不对</v>
      </c>
      <c r="O20" s="25" t="str">
        <f>MID(J20,11,2)</f>
        <v/>
      </c>
    </row>
    <row r="21" ht="28.5" spans="1:15">
      <c r="A21" s="10">
        <v>17</v>
      </c>
      <c r="B21" s="11"/>
      <c r="C21" s="16"/>
      <c r="D21" s="17"/>
      <c r="E21" s="15"/>
      <c r="F21" s="15"/>
      <c r="G21" s="11"/>
      <c r="H21" s="15"/>
      <c r="I21" s="16" t="s">
        <v>36</v>
      </c>
      <c r="J21" s="27"/>
      <c r="K21" s="27"/>
      <c r="L21" s="15"/>
      <c r="M21" s="23" t="e">
        <f ca="1">DATEDIF(DATE(MID(D21,7,VLOOKUP(LEN(D21),{15,2;18,4},2,0)),MID(D21,VLOOKUP(LEN(D21),{15,9;18,11},2,0),2),MID(D21,VLOOKUP(LEN(D21),{15,11;18,13},2,0),2)),TODAY(),"Y")</f>
        <v>#N/A</v>
      </c>
      <c r="N21" s="24" t="str">
        <f ca="1" t="shared" si="1"/>
        <v>位数不对</v>
      </c>
      <c r="O21" s="25"/>
    </row>
    <row r="22" ht="132" spans="1:15">
      <c r="A22" s="10"/>
      <c r="B22" s="11"/>
      <c r="C22" s="16"/>
      <c r="D22" s="17"/>
      <c r="E22" s="15"/>
      <c r="F22" s="15"/>
      <c r="G22" s="11"/>
      <c r="H22" s="15"/>
      <c r="I22" s="16"/>
      <c r="J22" s="27"/>
      <c r="K22" s="27"/>
      <c r="L22" s="28" t="s">
        <v>37</v>
      </c>
      <c r="M22" s="23" t="e">
        <f ca="1">DATEDIF(DATE(MID(D22,7,VLOOKUP(LEN(D22),{15,2;18,4},2,0)),MID(D22,VLOOKUP(LEN(D22),{15,9;18,11},2,0),2),MID(D22,VLOOKUP(LEN(D22),{15,11;18,13},2,0),2)),TODAY(),"Y")</f>
        <v>#N/A</v>
      </c>
      <c r="N22" s="24" t="str">
        <f>IF(LEN(D22)&lt;&gt;18,"位数不对",TEXT(--(RIGHT(D22)=MID("10X98765432",MOD(SUMPRODUCT(MID(D22,ROW($1:$17),1)*2^(18-ROW($1:$17))),11)+1,1)),"[=1]正确;错误"))</f>
        <v>位数不对</v>
      </c>
      <c r="O22" s="25" t="str">
        <f>MID(J22,11,2)</f>
        <v/>
      </c>
    </row>
  </sheetData>
  <autoFilter ref="A4:P22">
    <extLst/>
  </autoFilter>
  <mergeCells count="3">
    <mergeCell ref="A1:L1"/>
    <mergeCell ref="A2:L2"/>
    <mergeCell ref="A3:L3"/>
  </mergeCells>
  <conditionalFormatting sqref="D4">
    <cfRule type="expression" dxfId="0" priority="153">
      <formula>AND(COUNTIF(#REF!,D4)+COUNTIF($D$4:$D$1047547,D4)&gt;1,NOT(ISBLANK(D4)))</formula>
    </cfRule>
  </conditionalFormatting>
  <conditionalFormatting sqref="C7">
    <cfRule type="duplicateValues" dxfId="1" priority="136"/>
    <cfRule type="duplicateValues" dxfId="1" priority="137"/>
  </conditionalFormatting>
  <conditionalFormatting sqref="C17">
    <cfRule type="duplicateValues" dxfId="1" priority="134"/>
    <cfRule type="duplicateValues" dxfId="1" priority="135"/>
  </conditionalFormatting>
  <conditionalFormatting sqref="C22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D22">
    <cfRule type="expression" dxfId="0" priority="16">
      <formula>AND(SUMPRODUCT(IFERROR(1*(($D$22&amp;"x")=(D22&amp;"x")),0))&gt;1,NOT(ISBLANK(D22)))</formula>
    </cfRule>
  </conditionalFormatting>
  <conditionalFormatting sqref="C5:C6">
    <cfRule type="duplicateValues" dxfId="1" priority="132"/>
    <cfRule type="duplicateValues" dxfId="1" priority="133"/>
  </conditionalFormatting>
  <conditionalFormatting sqref="C5:C17"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</conditionalFormatting>
  <conditionalFormatting sqref="C18:C21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</conditionalFormatting>
  <conditionalFormatting sqref="D18:D21">
    <cfRule type="expression" dxfId="0" priority="34">
      <formula>AND(SUMPRODUCT(IFERROR(1*(($D$18:$D$21&amp;"x")=(D18&amp;"x")),0))&gt;1,NOT(ISBLANK(D18)))</formula>
    </cfRule>
  </conditionalFormatting>
  <conditionalFormatting sqref="M$1:M$1048576">
    <cfRule type="cellIs" dxfId="2" priority="35" operator="lessThan">
      <formula>18</formula>
    </cfRule>
    <cfRule type="cellIs" dxfId="2" priority="122" operator="greaterThan">
      <formula>35</formula>
    </cfRule>
  </conditionalFormatting>
  <conditionalFormatting sqref="D5:D17 D23:D10003">
    <cfRule type="expression" dxfId="0" priority="154">
      <formula>AND(SUMPRODUCT(IFERROR(1*(($D$5:$D$17&amp;"x")=(D5&amp;"x")),0))+SUMPRODUCT(IFERROR(1*(($D$23:$D$10003&amp;"x")=(D5&amp;"x")),0))&gt;1,NOT(ISBLANK(D5)))</formula>
    </cfRule>
  </conditionalFormatting>
  <printOptions horizontalCentered="1"/>
  <pageMargins left="0.590277777777778" right="0.590277777777778" top="0.786805555555556" bottom="0.786805555555556" header="0.393055555555556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海基智远郑才兵</cp:lastModifiedBy>
  <dcterms:created xsi:type="dcterms:W3CDTF">2023-01-05T11:14:00Z</dcterms:created>
  <dcterms:modified xsi:type="dcterms:W3CDTF">2024-01-22T10:17:59Z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820A8B357DA74DDC8BE185C2E3E44544_13</vt:lpwstr>
  </property>
</Properties>
</file>